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680" windowWidth="15360" windowHeight="8355"/>
  </bookViews>
  <sheets>
    <sheet name="Hárok1" sheetId="2" r:id="rId1"/>
  </sheets>
  <definedNames>
    <definedName name="HTML_CodePage" hidden="1">1250</definedName>
    <definedName name="HTML_Control" hidden="1">{"'Alcohol'!$A$1:$S$32"}</definedName>
    <definedName name="HTML_Description" hidden="1">""</definedName>
    <definedName name="HTML_Email" hidden="1">""</definedName>
    <definedName name="HTML_Header" hidden="1">"Alcohol"</definedName>
    <definedName name="HTML_LastUpdate" hidden="1">"17.5.2000"</definedName>
    <definedName name="HTML_LineAfter" hidden="1">TRUE</definedName>
    <definedName name="HTML_LineBefore" hidden="1">FALSE</definedName>
    <definedName name="HTML_Name" hidden="1">"student"</definedName>
    <definedName name="HTML_OBDlg2" hidden="1">TRUE</definedName>
    <definedName name="HTML_OBDlg4" hidden="1">TRUE</definedName>
    <definedName name="HTML_OS" hidden="1">0</definedName>
    <definedName name="HTML_PathFile" hidden="1">"H:\public.www\alkoholmetr.htm"</definedName>
    <definedName name="HTML_Title" hidden="1">"alkoholmetr"</definedName>
  </definedNames>
  <calcPr calcId="125725"/>
</workbook>
</file>

<file path=xl/calcChain.xml><?xml version="1.0" encoding="utf-8"?>
<calcChain xmlns="http://schemas.openxmlformats.org/spreadsheetml/2006/main">
  <c r="E7" i="2"/>
  <c r="G29"/>
  <c r="G30" s="1"/>
  <c r="G21"/>
  <c r="K21" s="1"/>
  <c r="E6"/>
  <c r="G6" s="1"/>
  <c r="G7"/>
  <c r="G15"/>
  <c r="G22" l="1"/>
  <c r="I21"/>
  <c r="G17"/>
  <c r="G16" s="1"/>
  <c r="I16" s="1"/>
  <c r="G23" l="1"/>
  <c r="I22"/>
  <c r="I23" s="1"/>
  <c r="I17"/>
  <c r="I15" s="1"/>
</calcChain>
</file>

<file path=xl/sharedStrings.xml><?xml version="1.0" encoding="utf-8"?>
<sst xmlns="http://schemas.openxmlformats.org/spreadsheetml/2006/main" count="15" uniqueCount="11">
  <si>
    <t>NERIEDENÝ ALKOHOL</t>
  </si>
  <si>
    <t>NARIEDENÝ ALKOHOL</t>
  </si>
  <si>
    <t>1. VÝPOČET POTREBNÉHO MNOŽSTVA DESTILOVANÉJ VODY K DOSIAHNUTIU ZVOLENÉJ KONCENTRÁCII:</t>
  </si>
  <si>
    <t>CELKOVÉ MNOŽSTVO NARIEDENÉHO ALKOHOLU</t>
  </si>
  <si>
    <t>MNOŽSTVO DESTILOVANÉJ VODY</t>
  </si>
  <si>
    <t xml:space="preserve"> VÝPOČET  RIEDENIA ALKOHOLU S DESTILOVANOU VODOU</t>
  </si>
  <si>
    <t>2. VÝPOČET CELKOVÉHO MNOŽSTVA NARIEDENÉHO ALKOHOLU:</t>
  </si>
  <si>
    <t>3. VÝPOČET ALKOHOLU V% :</t>
  </si>
  <si>
    <t>PRESNE ODVÁŽIME 1L ALKOHOLU V GRAMOCH</t>
  </si>
  <si>
    <t>MNOŽSTVO ALKOHOLU V  %</t>
  </si>
  <si>
    <t>MNOŽSTVO ČISTÉHO ALKOHOLU V 1L V GRAMOCH</t>
  </si>
</sst>
</file>

<file path=xl/styles.xml><?xml version="1.0" encoding="utf-8"?>
<styleSheet xmlns="http://schemas.openxmlformats.org/spreadsheetml/2006/main">
  <numFmts count="4">
    <numFmt numFmtId="164" formatCode=";;;"/>
    <numFmt numFmtId="165" formatCode="#,##0.0#&quot; L&quot;"/>
    <numFmt numFmtId="166" formatCode="##,#0#&quot; g&quot;"/>
    <numFmt numFmtId="167" formatCode="##,#0#&quot; g/l&quot;"/>
  </numFmts>
  <fonts count="6">
    <font>
      <sz val="10"/>
      <name val="Arial"/>
    </font>
    <font>
      <sz val="10"/>
      <name val="Arial"/>
    </font>
    <font>
      <sz val="8"/>
      <name val="Arial"/>
    </font>
    <font>
      <sz val="11"/>
      <name val="Arial"/>
    </font>
    <font>
      <u/>
      <sz val="10"/>
      <name val="Arial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Fill="1" applyProtection="1">
      <protection hidden="1"/>
    </xf>
    <xf numFmtId="9" fontId="0" fillId="2" borderId="1" xfId="0" applyNumberFormat="1" applyFill="1" applyBorder="1"/>
    <xf numFmtId="9" fontId="0" fillId="3" borderId="1" xfId="0" applyNumberFormat="1" applyFill="1" applyBorder="1"/>
    <xf numFmtId="164" fontId="0" fillId="0" borderId="0" xfId="0" applyNumberFormat="1" applyFill="1" applyProtection="1">
      <protection locked="0" hidden="1"/>
    </xf>
    <xf numFmtId="165" fontId="0" fillId="4" borderId="1" xfId="0" applyNumberFormat="1" applyFill="1" applyBorder="1"/>
    <xf numFmtId="165" fontId="0" fillId="5" borderId="1" xfId="0" applyNumberFormat="1" applyFill="1" applyBorder="1"/>
    <xf numFmtId="164" fontId="0" fillId="0" borderId="0" xfId="0" applyNumberFormat="1" applyFill="1" applyProtection="1">
      <protection locked="0"/>
    </xf>
    <xf numFmtId="2" fontId="0" fillId="0" borderId="0" xfId="0" applyNumberFormat="1" applyFill="1" applyProtection="1">
      <protection locked="0" hidden="1"/>
    </xf>
    <xf numFmtId="1" fontId="0" fillId="0" borderId="0" xfId="0" applyNumberFormat="1" applyFill="1" applyAlignment="1" applyProtection="1">
      <alignment horizontal="center"/>
      <protection locked="0"/>
    </xf>
    <xf numFmtId="0" fontId="5" fillId="4" borderId="2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4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4" fillId="7" borderId="2" xfId="0" applyFont="1" applyFill="1" applyBorder="1"/>
    <xf numFmtId="0" fontId="0" fillId="7" borderId="3" xfId="0" applyFill="1" applyBorder="1"/>
    <xf numFmtId="0" fontId="0" fillId="7" borderId="4" xfId="0" applyFill="1" applyBorder="1"/>
    <xf numFmtId="0" fontId="0" fillId="0" borderId="0" xfId="0" applyNumberFormat="1"/>
    <xf numFmtId="9" fontId="0" fillId="0" borderId="0" xfId="0" applyNumberFormat="1"/>
    <xf numFmtId="1" fontId="0" fillId="0" borderId="0" xfId="0" applyNumberFormat="1"/>
    <xf numFmtId="166" fontId="0" fillId="5" borderId="1" xfId="0" applyNumberFormat="1" applyFill="1" applyBorder="1"/>
    <xf numFmtId="166" fontId="0" fillId="4" borderId="1" xfId="0" applyNumberFormat="1" applyFill="1" applyBorder="1"/>
    <xf numFmtId="167" fontId="0" fillId="2" borderId="1" xfId="0" applyNumberFormat="1" applyFill="1" applyBorder="1"/>
    <xf numFmtId="167" fontId="0" fillId="3" borderId="1" xfId="0" applyNumberFormat="1" applyFill="1" applyBorder="1"/>
    <xf numFmtId="0" fontId="1" fillId="5" borderId="5" xfId="0" applyFont="1" applyFill="1" applyBorder="1"/>
    <xf numFmtId="0" fontId="0" fillId="5" borderId="6" xfId="0" applyFill="1" applyBorder="1"/>
    <xf numFmtId="0" fontId="0" fillId="5" borderId="7" xfId="0" applyFill="1" applyBorder="1"/>
    <xf numFmtId="0" fontId="4" fillId="8" borderId="2" xfId="0" applyFont="1" applyFill="1" applyBorder="1"/>
    <xf numFmtId="0" fontId="0" fillId="8" borderId="3" xfId="0" applyFill="1" applyBorder="1"/>
    <xf numFmtId="0" fontId="0" fillId="8" borderId="4" xfId="0" applyFill="1" applyBorder="1"/>
    <xf numFmtId="0" fontId="0" fillId="5" borderId="5" xfId="0" applyFill="1" applyBorder="1"/>
    <xf numFmtId="10" fontId="0" fillId="4" borderId="1" xfId="0" applyNumberFormat="1" applyFill="1" applyBorder="1"/>
    <xf numFmtId="164" fontId="1" fillId="0" borderId="0" xfId="0" applyNumberFormat="1" applyFont="1" applyBorder="1"/>
    <xf numFmtId="0" fontId="0" fillId="0" borderId="0" xfId="0" applyAlignment="1" applyProtection="1">
      <alignment horizontal="center"/>
      <protection locked="0"/>
    </xf>
    <xf numFmtId="166" fontId="0" fillId="3" borderId="1" xfId="0" applyNumberFormat="1" applyFill="1" applyBorder="1"/>
    <xf numFmtId="166" fontId="0" fillId="5" borderId="1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0"/>
  <sheetViews>
    <sheetView tabSelected="1" zoomScale="130" workbookViewId="0">
      <selection activeCell="K28" sqref="K28"/>
    </sheetView>
  </sheetViews>
  <sheetFormatPr defaultRowHeight="12.75"/>
  <cols>
    <col min="1" max="1" width="5.42578125" customWidth="1"/>
    <col min="2" max="2" width="10.85546875" customWidth="1"/>
    <col min="7" max="7" width="9.42578125" customWidth="1"/>
    <col min="8" max="8" width="9.28515625" customWidth="1"/>
    <col min="10" max="10" width="11.28515625" customWidth="1"/>
  </cols>
  <sheetData>
    <row r="2" spans="1:11" ht="13.5" thickBot="1"/>
    <row r="3" spans="1:11" ht="15.75" thickBot="1">
      <c r="D3" s="11" t="s">
        <v>5</v>
      </c>
      <c r="E3" s="12"/>
      <c r="F3" s="12"/>
      <c r="G3" s="12"/>
      <c r="H3" s="12"/>
      <c r="I3" s="12"/>
      <c r="J3" s="13"/>
    </row>
    <row r="6" spans="1:11" ht="14.25">
      <c r="B6" s="39" t="s">
        <v>0</v>
      </c>
      <c r="C6" s="39"/>
      <c r="D6" s="39"/>
      <c r="E6" s="3">
        <f>0.01*F6</f>
        <v>0.6</v>
      </c>
      <c r="F6" s="5">
        <v>60</v>
      </c>
      <c r="G6" s="25">
        <f>(E6*791)+(1-E6)*1000</f>
        <v>874.59999999999991</v>
      </c>
    </row>
    <row r="7" spans="1:11" ht="14.25">
      <c r="B7" s="40" t="s">
        <v>1</v>
      </c>
      <c r="C7" s="40"/>
      <c r="D7" s="40"/>
      <c r="E7" s="4">
        <f>0.01*F7</f>
        <v>0.42</v>
      </c>
      <c r="F7" s="5">
        <v>42</v>
      </c>
      <c r="G7" s="26">
        <f>(E7*791)+(1-E7)*1000</f>
        <v>912.22</v>
      </c>
    </row>
    <row r="8" spans="1:11">
      <c r="A8" s="2"/>
    </row>
    <row r="9" spans="1:11">
      <c r="A9" s="2"/>
      <c r="J9" s="21"/>
    </row>
    <row r="10" spans="1:11">
      <c r="A10" s="2"/>
    </row>
    <row r="11" spans="1:11" ht="13.5" thickBot="1">
      <c r="A11" s="2"/>
    </row>
    <row r="12" spans="1:11" ht="13.5" thickBot="1">
      <c r="A12" s="5"/>
      <c r="B12" s="14" t="s">
        <v>2</v>
      </c>
      <c r="C12" s="15"/>
      <c r="D12" s="15"/>
      <c r="E12" s="15"/>
      <c r="F12" s="15"/>
      <c r="G12" s="15"/>
      <c r="H12" s="15"/>
      <c r="I12" s="15"/>
      <c r="J12" s="15"/>
      <c r="K12" s="16"/>
    </row>
    <row r="13" spans="1:11">
      <c r="A13" s="5"/>
    </row>
    <row r="14" spans="1:11">
      <c r="A14" s="5"/>
      <c r="J14" s="20"/>
      <c r="K14" s="20"/>
    </row>
    <row r="15" spans="1:11">
      <c r="B15" s="27" t="s">
        <v>3</v>
      </c>
      <c r="C15" s="28"/>
      <c r="D15" s="28"/>
      <c r="E15" s="28"/>
      <c r="F15" s="29"/>
      <c r="G15" s="7">
        <f>0.1*H15</f>
        <v>1</v>
      </c>
      <c r="H15" s="9">
        <v>10</v>
      </c>
      <c r="I15" s="23">
        <f>SUM(I16:I17)</f>
        <v>912.21999999999991</v>
      </c>
    </row>
    <row r="16" spans="1:11">
      <c r="A16" s="5"/>
      <c r="B16" t="s">
        <v>0</v>
      </c>
      <c r="G16" s="7">
        <f>G15-G17</f>
        <v>0.7</v>
      </c>
      <c r="H16" s="1"/>
      <c r="I16" s="23">
        <f>(E6*G16*791)+(1-E6)*G16*1000</f>
        <v>612.21999999999991</v>
      </c>
    </row>
    <row r="17" spans="1:11">
      <c r="A17" s="5"/>
      <c r="B17" t="s">
        <v>4</v>
      </c>
      <c r="G17" s="6">
        <f>IF(ISERROR((E6-E7)*G15/E6),0,(E6-E7)*G15/E6)</f>
        <v>0.3</v>
      </c>
      <c r="I17" s="24">
        <f>IF(ISERROR(G17*1000),0,G17*1000)</f>
        <v>300</v>
      </c>
      <c r="K17" s="22"/>
    </row>
    <row r="18" spans="1:11" ht="13.5" thickBot="1">
      <c r="A18" s="5"/>
    </row>
    <row r="19" spans="1:11" ht="13.5" thickBot="1">
      <c r="A19" s="5"/>
      <c r="B19" s="17" t="s">
        <v>6</v>
      </c>
      <c r="C19" s="18"/>
      <c r="D19" s="18"/>
      <c r="E19" s="18"/>
      <c r="F19" s="18"/>
      <c r="G19" s="19"/>
    </row>
    <row r="20" spans="1:11">
      <c r="A20" s="5">
        <v>6</v>
      </c>
    </row>
    <row r="21" spans="1:11">
      <c r="B21" s="27" t="s">
        <v>0</v>
      </c>
      <c r="C21" s="28"/>
      <c r="D21" s="28"/>
      <c r="E21" s="28"/>
      <c r="F21" s="29"/>
      <c r="G21" s="7">
        <f>0.1*H21</f>
        <v>1.8</v>
      </c>
      <c r="H21" s="10">
        <v>18</v>
      </c>
      <c r="I21" s="23">
        <f>(E6*G21*791)+(1-E6)*G21*1000</f>
        <v>1574.2800000000002</v>
      </c>
      <c r="K21" s="35">
        <f>G21*F6/F7-G21</f>
        <v>0.77142857142857157</v>
      </c>
    </row>
    <row r="22" spans="1:11">
      <c r="B22" t="s">
        <v>4</v>
      </c>
      <c r="G22" s="7">
        <f>IF(ISERROR(G21*F6/F7-G21),0,G21*F6/F7-G21)</f>
        <v>0.77142857142857157</v>
      </c>
      <c r="H22" s="8"/>
      <c r="I22" s="23">
        <f>IF(ISERROR(G22*1000),0,G22*1000)</f>
        <v>771.42857142857156</v>
      </c>
    </row>
    <row r="23" spans="1:11">
      <c r="A23" s="5">
        <v>5</v>
      </c>
      <c r="B23" t="s">
        <v>3</v>
      </c>
      <c r="G23" s="6">
        <f>IF(ISERROR(SUM(G21:G22)),0,SUM(G21:G22))</f>
        <v>2.5714285714285716</v>
      </c>
      <c r="I23" s="24">
        <f>SUM(I21:I22)</f>
        <v>2345.7085714285718</v>
      </c>
    </row>
    <row r="25" spans="1:11" ht="13.5" thickBot="1"/>
    <row r="26" spans="1:11" ht="13.5" thickBot="1">
      <c r="B26" s="30" t="s">
        <v>7</v>
      </c>
      <c r="C26" s="31"/>
      <c r="D26" s="31"/>
      <c r="E26" s="31"/>
      <c r="F26" s="31"/>
      <c r="G26" s="32"/>
    </row>
    <row r="28" spans="1:11">
      <c r="B28" s="33" t="s">
        <v>8</v>
      </c>
      <c r="C28" s="28"/>
      <c r="D28" s="28"/>
      <c r="E28" s="28"/>
      <c r="F28" s="29"/>
      <c r="G28" s="38">
        <v>791</v>
      </c>
      <c r="H28" s="36">
        <v>874</v>
      </c>
    </row>
    <row r="29" spans="1:11">
      <c r="B29" t="s">
        <v>9</v>
      </c>
      <c r="G29" s="34">
        <f>(1000-G28)/209</f>
        <v>1</v>
      </c>
    </row>
    <row r="30" spans="1:11">
      <c r="B30" t="s">
        <v>10</v>
      </c>
      <c r="G30" s="37">
        <f>G29*791</f>
        <v>791</v>
      </c>
    </row>
  </sheetData>
  <sheetProtection sheet="1" objects="1" scenarios="1"/>
  <mergeCells count="2">
    <mergeCell ref="B6:D6"/>
    <mergeCell ref="B7:D7"/>
  </mergeCells>
  <phoneticPr fontId="2" type="noConversion"/>
  <dataValidations count="1">
    <dataValidation type="whole" allowBlank="1" showInputMessage="1" showErrorMessage="1" error="číslo musí byť  medzi 791 až1000" sqref="G28">
      <formula1>791</formula1>
      <formula2>1000</formula2>
    </dataValidation>
  </dataValidations>
  <pageMargins left="0.75" right="0.75" top="1" bottom="1" header="0.4921259845" footer="0.4921259845"/>
  <pageSetup paperSize="9" orientation="portrait" horizontalDpi="2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P&amp;O Ports</dc:creator>
  <cp:lastModifiedBy>Palo</cp:lastModifiedBy>
  <cp:lastPrinted>1999-08-27T13:55:44Z</cp:lastPrinted>
  <dcterms:created xsi:type="dcterms:W3CDTF">1999-08-18T12:19:15Z</dcterms:created>
  <dcterms:modified xsi:type="dcterms:W3CDTF">2014-08-12T15:10:22Z</dcterms:modified>
</cp:coreProperties>
</file>